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<sst xmlns="http://schemas.openxmlformats.org/spreadsheetml/2006/main" count="46" uniqueCount="40">
  <si>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Mateřská škola</t>
  </si>
  <si>
    <t>Lohniského 830</t>
  </si>
  <si>
    <t>Lohniského 851</t>
  </si>
  <si>
    <t>U Žel. mostu</t>
  </si>
  <si>
    <t>CELKEM</t>
  </si>
  <si>
    <t>Základní škola</t>
  </si>
  <si>
    <t>Waldorfská</t>
  </si>
  <si>
    <t>Drtinova</t>
  </si>
  <si>
    <t>Grafická</t>
  </si>
  <si>
    <t>Kořenského</t>
  </si>
  <si>
    <t>Nepomucká</t>
  </si>
  <si>
    <t>Podbělohorská</t>
  </si>
  <si>
    <t>Radlická</t>
  </si>
  <si>
    <t>U Santošky</t>
  </si>
  <si>
    <t>U Tyrš. školy</t>
  </si>
  <si>
    <t>Weberova</t>
  </si>
  <si>
    <t>ZŠ</t>
  </si>
  <si>
    <t>MŠ</t>
  </si>
  <si>
    <t>CELKEM Praha 5</t>
  </si>
  <si>
    <t xml:space="preserve">Beníškové </t>
  </si>
  <si>
    <t xml:space="preserve">Hlubočepská </t>
  </si>
  <si>
    <t xml:space="preserve">Kroupova </t>
  </si>
  <si>
    <t xml:space="preserve">Kudrnova </t>
  </si>
  <si>
    <t xml:space="preserve">Kurandové </t>
  </si>
  <si>
    <t xml:space="preserve">Nad Palatou </t>
  </si>
  <si>
    <t xml:space="preserve">Peroutkova </t>
  </si>
  <si>
    <t xml:space="preserve">Tréglova </t>
  </si>
  <si>
    <t xml:space="preserve">Trojdílná </t>
  </si>
  <si>
    <t>dětí</t>
  </si>
  <si>
    <t>žáků</t>
  </si>
  <si>
    <t>celkem</t>
  </si>
  <si>
    <t>Počet*</t>
  </si>
  <si>
    <t>* ze zahajovacích výkazů k 30. 9. 2012</t>
  </si>
  <si>
    <t>Barrandov Chapl.</t>
  </si>
  <si>
    <t xml:space="preserve">Barrandov II </t>
  </si>
  <si>
    <t>Tabulka porovnání neinvestičního příspěvku pro rok 2013</t>
  </si>
  <si>
    <t>Neinvestiční příspěvek  2013       v Kč</t>
  </si>
  <si>
    <t>Neinvestiční příspěvek  2013                         v Kč</t>
  </si>
  <si>
    <t>Průměr na dítě/žáka                v Kč</t>
  </si>
  <si>
    <t>Průměr na dítě/žáka                    v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</si>
</sst>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$-405]d\.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33" borderId="1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5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34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165" fontId="5" fillId="34" borderId="19" xfId="0" applyNumberFormat="1" applyFont="1" applyFill="1" applyBorder="1" applyAlignment="1">
      <alignment horizontal="center"/>
    </xf>
    <xf numFmtId="4" fontId="5" fillId="34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3" fontId="5" fillId="34" borderId="21" xfId="0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0" fontId="5" fillId="33" borderId="29" xfId="0" applyNumberFormat="1" applyFont="1" applyFill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0" fontId="43" fillId="0" borderId="31" xfId="0" applyNumberFormat="1" applyFont="1" applyBorder="1" applyAlignment="1">
      <alignment horizontal="right"/>
    </xf>
    <xf numFmtId="0" fontId="1" fillId="0" borderId="32" xfId="0" applyNumberFormat="1" applyFont="1" applyBorder="1" applyAlignment="1">
      <alignment horizontal="right"/>
    </xf>
    <xf numFmtId="0" fontId="43" fillId="0" borderId="28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right"/>
    </xf>
    <xf numFmtId="0" fontId="43" fillId="0" borderId="34" xfId="0" applyNumberFormat="1" applyFont="1" applyBorder="1" applyAlignment="1">
      <alignment horizontal="right"/>
    </xf>
    <xf numFmtId="0" fontId="5" fillId="33" borderId="35" xfId="0" applyNumberFormat="1" applyFont="1" applyFill="1" applyBorder="1" applyAlignment="1">
      <alignment horizontal="right"/>
    </xf>
    <xf numFmtId="0" fontId="5" fillId="0" borderId="36" xfId="0" applyNumberFormat="1" applyFont="1" applyFill="1" applyBorder="1" applyAlignment="1">
      <alignment horizontal="right"/>
    </xf>
    <xf numFmtId="0" fontId="5" fillId="0" borderId="37" xfId="0" applyNumberFormat="1" applyFont="1" applyFill="1" applyBorder="1" applyAlignment="1">
      <alignment horizontal="right"/>
    </xf>
    <xf numFmtId="0" fontId="5" fillId="33" borderId="17" xfId="0" applyNumberFormat="1" applyFont="1" applyFill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1" fillId="0" borderId="27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0" fontId="1" fillId="0" borderId="39" xfId="0" applyNumberFormat="1" applyFont="1" applyBorder="1" applyAlignment="1">
      <alignment horizontal="right"/>
    </xf>
    <xf numFmtId="0" fontId="1" fillId="0" borderId="40" xfId="0" applyNumberFormat="1" applyFont="1" applyBorder="1" applyAlignment="1">
      <alignment horizontal="right"/>
    </xf>
    <xf numFmtId="0" fontId="5" fillId="33" borderId="20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4" fillId="0" borderId="36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right"/>
    </xf>
    <xf numFmtId="0" fontId="4" fillId="34" borderId="17" xfId="0" applyNumberFormat="1" applyFont="1" applyFill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34" borderId="20" xfId="0" applyNumberFormat="1" applyFont="1" applyFill="1" applyBorder="1" applyAlignment="1">
      <alignment horizontal="right"/>
    </xf>
    <xf numFmtId="0" fontId="2" fillId="34" borderId="29" xfId="0" applyNumberFormat="1" applyFont="1" applyFill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34" borderId="17" xfId="0" applyNumberFormat="1" applyFont="1" applyFill="1" applyBorder="1" applyAlignment="1">
      <alignment horizontal="right"/>
    </xf>
    <xf numFmtId="0" fontId="1" fillId="0" borderId="38" xfId="0" applyNumberFormat="1" applyFont="1" applyFill="1" applyBorder="1" applyAlignment="1">
      <alignment horizontal="right"/>
    </xf>
    <xf numFmtId="0" fontId="2" fillId="0" borderId="43" xfId="0" applyFont="1" applyBorder="1" applyAlignment="1">
      <alignment vertical="center"/>
    </xf>
    <xf numFmtId="0" fontId="5" fillId="34" borderId="44" xfId="0" applyNumberFormat="1" applyFont="1" applyFill="1" applyBorder="1" applyAlignment="1">
      <alignment horizontal="center" wrapText="1"/>
    </xf>
    <xf numFmtId="0" fontId="5" fillId="34" borderId="41" xfId="0" applyNumberFormat="1" applyFont="1" applyFill="1" applyBorder="1" applyAlignment="1">
      <alignment horizontal="center" wrapText="1"/>
    </xf>
    <xf numFmtId="0" fontId="2" fillId="34" borderId="45" xfId="0" applyNumberFormat="1" applyFont="1" applyFill="1" applyBorder="1" applyAlignment="1">
      <alignment horizontal="left" vertical="center"/>
    </xf>
    <xf numFmtId="0" fontId="2" fillId="34" borderId="46" xfId="0" applyNumberFormat="1" applyFont="1" applyFill="1" applyBorder="1" applyAlignment="1">
      <alignment horizontal="left" vertical="center"/>
    </xf>
    <xf numFmtId="0" fontId="5" fillId="34" borderId="47" xfId="0" applyNumberFormat="1" applyFont="1" applyFill="1" applyBorder="1" applyAlignment="1">
      <alignment horizontal="center" wrapText="1"/>
    </xf>
    <xf numFmtId="0" fontId="5" fillId="34" borderId="48" xfId="0" applyNumberFormat="1" applyFont="1" applyFill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5" fillId="34" borderId="49" xfId="0" applyNumberFormat="1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18.8515625" style="0" customWidth="1"/>
    <col min="2" max="2" width="10.7109375" style="10" customWidth="1"/>
    <col min="3" max="3" width="10.7109375" style="0" customWidth="1"/>
    <col min="4" max="4" width="10.7109375" style="13" customWidth="1"/>
    <col min="5" max="5" width="15.7109375" style="15" customWidth="1"/>
    <col min="6" max="6" width="15.7109375" style="0" customWidth="1"/>
    <col min="7" max="7" width="1.7109375" style="0" customWidth="1"/>
    <col min="8" max="8" width="9.00390625" style="0" customWidth="1"/>
    <col min="9" max="9" width="9.140625" style="0" hidden="1" customWidth="1"/>
    <col min="10" max="10" width="3.00390625" style="0" customWidth="1"/>
  </cols>
  <sheetData>
    <row r="1" spans="1:11" ht="24.75" customHeight="1" thickBot="1">
      <c r="A1" s="75" t="s">
        <v>35</v>
      </c>
      <c r="B1" s="75"/>
      <c r="C1" s="75"/>
      <c r="D1" s="75"/>
      <c r="E1" s="75"/>
      <c r="F1" s="75"/>
      <c r="G1" s="29"/>
      <c r="H1" s="29"/>
      <c r="I1" s="29"/>
      <c r="J1" s="29"/>
      <c r="K1" s="29"/>
    </row>
    <row r="2" spans="1:6" ht="17.25" customHeight="1">
      <c r="A2" s="84" t="s">
        <v>0</v>
      </c>
      <c r="B2" s="82" t="s">
        <v>31</v>
      </c>
      <c r="C2" s="83"/>
      <c r="D2" s="83"/>
      <c r="E2" s="80" t="s">
        <v>36</v>
      </c>
      <c r="F2" s="76" t="s">
        <v>38</v>
      </c>
    </row>
    <row r="3" spans="1:6" ht="21" customHeight="1" thickBot="1">
      <c r="A3" s="85"/>
      <c r="B3" s="30" t="s">
        <v>28</v>
      </c>
      <c r="C3" s="31" t="s">
        <v>29</v>
      </c>
      <c r="D3" s="34" t="s">
        <v>30</v>
      </c>
      <c r="E3" s="81"/>
      <c r="F3" s="77"/>
    </row>
    <row r="4" spans="1:6" ht="15">
      <c r="A4" s="4" t="s">
        <v>19</v>
      </c>
      <c r="B4" s="43">
        <v>137</v>
      </c>
      <c r="C4" s="44"/>
      <c r="D4" s="40">
        <f>SUM(B4:C4)</f>
        <v>137</v>
      </c>
      <c r="E4" s="37">
        <v>1600000</v>
      </c>
      <c r="F4" s="60">
        <f>SUM(E4)/D4</f>
        <v>11678.83211678832</v>
      </c>
    </row>
    <row r="5" spans="1:6" ht="15">
      <c r="A5" s="5" t="s">
        <v>20</v>
      </c>
      <c r="B5" s="45">
        <v>84</v>
      </c>
      <c r="C5" s="46"/>
      <c r="D5" s="41">
        <f>SUM(B5:C5)</f>
        <v>84</v>
      </c>
      <c r="E5" s="37">
        <v>946000</v>
      </c>
      <c r="F5" s="61">
        <f>SUM(E5)/D5</f>
        <v>11261.904761904761</v>
      </c>
    </row>
    <row r="6" spans="1:6" ht="15">
      <c r="A6" s="5" t="s">
        <v>21</v>
      </c>
      <c r="B6" s="47">
        <v>76</v>
      </c>
      <c r="C6" s="46"/>
      <c r="D6" s="41">
        <f aca="true" t="shared" si="0" ref="D6:D16">SUM(B6:C6)</f>
        <v>76</v>
      </c>
      <c r="E6" s="37">
        <v>940000</v>
      </c>
      <c r="F6" s="61">
        <f aca="true" t="shared" si="1" ref="F6:F16">SUM(E6)/D6</f>
        <v>12368.421052631578</v>
      </c>
    </row>
    <row r="7" spans="1:6" ht="15">
      <c r="A7" s="5" t="s">
        <v>22</v>
      </c>
      <c r="B7" s="45">
        <v>168</v>
      </c>
      <c r="C7" s="46"/>
      <c r="D7" s="41">
        <f t="shared" si="0"/>
        <v>168</v>
      </c>
      <c r="E7" s="37">
        <v>1412000</v>
      </c>
      <c r="F7" s="61">
        <f t="shared" si="1"/>
        <v>8404.761904761905</v>
      </c>
    </row>
    <row r="8" spans="1:6" ht="15">
      <c r="A8" s="5" t="s">
        <v>23</v>
      </c>
      <c r="B8" s="45">
        <v>112</v>
      </c>
      <c r="C8" s="46"/>
      <c r="D8" s="41">
        <f t="shared" si="0"/>
        <v>112</v>
      </c>
      <c r="E8" s="37">
        <v>1206000</v>
      </c>
      <c r="F8" s="61">
        <f t="shared" si="1"/>
        <v>10767.857142857143</v>
      </c>
    </row>
    <row r="9" spans="1:6" ht="15">
      <c r="A9" s="5" t="s">
        <v>1</v>
      </c>
      <c r="B9" s="45">
        <v>112</v>
      </c>
      <c r="C9" s="46"/>
      <c r="D9" s="41">
        <f t="shared" si="0"/>
        <v>112</v>
      </c>
      <c r="E9" s="37">
        <v>1100000</v>
      </c>
      <c r="F9" s="61">
        <f t="shared" si="1"/>
        <v>9821.42857142857</v>
      </c>
    </row>
    <row r="10" spans="1:6" ht="15">
      <c r="A10" s="5" t="s">
        <v>2</v>
      </c>
      <c r="B10" s="45">
        <v>100</v>
      </c>
      <c r="C10" s="46"/>
      <c r="D10" s="41">
        <f t="shared" si="0"/>
        <v>100</v>
      </c>
      <c r="E10" s="37">
        <v>1290000</v>
      </c>
      <c r="F10" s="61">
        <f t="shared" si="1"/>
        <v>12900</v>
      </c>
    </row>
    <row r="11" spans="1:6" ht="15">
      <c r="A11" s="5" t="s">
        <v>24</v>
      </c>
      <c r="B11" s="45">
        <v>140</v>
      </c>
      <c r="C11" s="46"/>
      <c r="D11" s="41">
        <f t="shared" si="0"/>
        <v>140</v>
      </c>
      <c r="E11" s="37">
        <v>1500000</v>
      </c>
      <c r="F11" s="61">
        <f t="shared" si="1"/>
        <v>10714.285714285714</v>
      </c>
    </row>
    <row r="12" spans="1:6" ht="15">
      <c r="A12" s="5" t="s">
        <v>25</v>
      </c>
      <c r="B12" s="45">
        <v>112</v>
      </c>
      <c r="C12" s="46"/>
      <c r="D12" s="41">
        <f t="shared" si="0"/>
        <v>112</v>
      </c>
      <c r="E12" s="37">
        <v>1112000</v>
      </c>
      <c r="F12" s="61">
        <f t="shared" si="1"/>
        <v>9928.57142857143</v>
      </c>
    </row>
    <row r="13" spans="1:6" ht="15">
      <c r="A13" s="5" t="s">
        <v>11</v>
      </c>
      <c r="B13" s="45">
        <v>112</v>
      </c>
      <c r="C13" s="46"/>
      <c r="D13" s="41">
        <f t="shared" si="0"/>
        <v>112</v>
      </c>
      <c r="E13" s="37">
        <v>1112000</v>
      </c>
      <c r="F13" s="61">
        <f t="shared" si="1"/>
        <v>9928.57142857143</v>
      </c>
    </row>
    <row r="14" spans="1:6" ht="15">
      <c r="A14" s="5" t="s">
        <v>26</v>
      </c>
      <c r="B14" s="45">
        <v>81</v>
      </c>
      <c r="C14" s="46"/>
      <c r="D14" s="41">
        <f t="shared" si="0"/>
        <v>81</v>
      </c>
      <c r="E14" s="37">
        <v>1200000</v>
      </c>
      <c r="F14" s="61">
        <f t="shared" si="1"/>
        <v>14814.814814814816</v>
      </c>
    </row>
    <row r="15" spans="1:6" ht="15">
      <c r="A15" s="5" t="s">
        <v>27</v>
      </c>
      <c r="B15" s="45">
        <v>115</v>
      </c>
      <c r="C15" s="46"/>
      <c r="D15" s="41">
        <f t="shared" si="0"/>
        <v>115</v>
      </c>
      <c r="E15" s="37">
        <v>1457000</v>
      </c>
      <c r="F15" s="61">
        <f t="shared" si="1"/>
        <v>12669.565217391304</v>
      </c>
    </row>
    <row r="16" spans="1:6" ht="15.75" thickBot="1">
      <c r="A16" s="6" t="s">
        <v>3</v>
      </c>
      <c r="B16" s="48">
        <v>112</v>
      </c>
      <c r="C16" s="49"/>
      <c r="D16" s="41">
        <f t="shared" si="0"/>
        <v>112</v>
      </c>
      <c r="E16" s="39">
        <v>1084000</v>
      </c>
      <c r="F16" s="61">
        <f t="shared" si="1"/>
        <v>9678.57142857143</v>
      </c>
    </row>
    <row r="17" spans="1:6" ht="15" thickBot="1">
      <c r="A17" s="19" t="s">
        <v>4</v>
      </c>
      <c r="B17" s="50">
        <f>SUM(B4:B16)</f>
        <v>1461</v>
      </c>
      <c r="C17" s="42">
        <f>SUM(C4:C16)</f>
        <v>0</v>
      </c>
      <c r="D17" s="42">
        <f>SUM(D4:D16)</f>
        <v>1461</v>
      </c>
      <c r="E17" s="12">
        <f>SUM(E4:E16)</f>
        <v>15959000</v>
      </c>
      <c r="F17" s="24">
        <f>SUM(E17)/D17</f>
        <v>10923.340177960301</v>
      </c>
    </row>
    <row r="18" spans="1:6" ht="7.5" customHeight="1" thickBot="1">
      <c r="A18" s="3"/>
      <c r="B18" s="9"/>
      <c r="C18" s="9"/>
      <c r="D18" s="11"/>
      <c r="E18" s="2"/>
      <c r="F18" s="3"/>
    </row>
    <row r="19" spans="1:6" ht="18" customHeight="1">
      <c r="A19" s="78" t="s">
        <v>5</v>
      </c>
      <c r="B19" s="82" t="s">
        <v>31</v>
      </c>
      <c r="C19" s="83"/>
      <c r="D19" s="83"/>
      <c r="E19" s="80" t="s">
        <v>37</v>
      </c>
      <c r="F19" s="76" t="s">
        <v>39</v>
      </c>
    </row>
    <row r="20" spans="1:6" ht="20.25" customHeight="1" thickBot="1">
      <c r="A20" s="79"/>
      <c r="B20" s="30" t="s">
        <v>28</v>
      </c>
      <c r="C20" s="31" t="s">
        <v>29</v>
      </c>
      <c r="D20" s="34" t="s">
        <v>30</v>
      </c>
      <c r="E20" s="81"/>
      <c r="F20" s="77"/>
    </row>
    <row r="21" spans="1:6" ht="15">
      <c r="A21" s="16" t="s">
        <v>33</v>
      </c>
      <c r="B21" s="54">
        <v>108</v>
      </c>
      <c r="C21" s="55">
        <v>676</v>
      </c>
      <c r="D21" s="51">
        <f>SUM(B21:C21)</f>
        <v>784</v>
      </c>
      <c r="E21" s="35">
        <v>11260000</v>
      </c>
      <c r="F21" s="36">
        <f>SUM(E21)/D21</f>
        <v>14362.244897959185</v>
      </c>
    </row>
    <row r="22" spans="1:6" ht="15">
      <c r="A22" s="17" t="s">
        <v>34</v>
      </c>
      <c r="B22" s="74">
        <v>137</v>
      </c>
      <c r="C22" s="56">
        <v>692</v>
      </c>
      <c r="D22" s="52">
        <f>SUM(B22:C22)</f>
        <v>829</v>
      </c>
      <c r="E22" s="37">
        <v>13520000</v>
      </c>
      <c r="F22" s="38">
        <f>SUM(E22)/D22</f>
        <v>16308.805790108565</v>
      </c>
    </row>
    <row r="23" spans="1:6" ht="15">
      <c r="A23" s="17" t="s">
        <v>7</v>
      </c>
      <c r="B23" s="54"/>
      <c r="C23" s="56">
        <v>648</v>
      </c>
      <c r="D23" s="52">
        <f aca="true" t="shared" si="2" ref="D23:D32">SUM(B23:C23)</f>
        <v>648</v>
      </c>
      <c r="E23" s="37">
        <v>4780000</v>
      </c>
      <c r="F23" s="38">
        <f aca="true" t="shared" si="3" ref="F23:F32">SUM(E23)/D23</f>
        <v>7376.543209876543</v>
      </c>
    </row>
    <row r="24" spans="1:6" ht="15">
      <c r="A24" s="17" t="s">
        <v>8</v>
      </c>
      <c r="B24" s="54">
        <v>78</v>
      </c>
      <c r="C24" s="56">
        <v>250</v>
      </c>
      <c r="D24" s="52">
        <f t="shared" si="2"/>
        <v>328</v>
      </c>
      <c r="E24" s="37">
        <v>3800000</v>
      </c>
      <c r="F24" s="38">
        <f t="shared" si="3"/>
        <v>11585.365853658537</v>
      </c>
    </row>
    <row r="25" spans="1:6" ht="15">
      <c r="A25" s="17" t="s">
        <v>9</v>
      </c>
      <c r="B25" s="74">
        <v>112</v>
      </c>
      <c r="C25" s="56">
        <v>171</v>
      </c>
      <c r="D25" s="52">
        <f t="shared" si="2"/>
        <v>283</v>
      </c>
      <c r="E25" s="37">
        <v>4090000</v>
      </c>
      <c r="F25" s="38">
        <f t="shared" si="3"/>
        <v>14452.296819787985</v>
      </c>
    </row>
    <row r="26" spans="1:6" ht="15">
      <c r="A26" s="17" t="s">
        <v>10</v>
      </c>
      <c r="B26" s="54"/>
      <c r="C26" s="56">
        <v>418</v>
      </c>
      <c r="D26" s="52">
        <f t="shared" si="2"/>
        <v>418</v>
      </c>
      <c r="E26" s="37">
        <v>3840000</v>
      </c>
      <c r="F26" s="38">
        <f t="shared" si="3"/>
        <v>9186.602870813396</v>
      </c>
    </row>
    <row r="27" spans="1:6" ht="15">
      <c r="A27" s="17" t="s">
        <v>11</v>
      </c>
      <c r="B27" s="54"/>
      <c r="C27" s="56">
        <v>190</v>
      </c>
      <c r="D27" s="52">
        <f t="shared" si="2"/>
        <v>190</v>
      </c>
      <c r="E27" s="37">
        <v>2240000</v>
      </c>
      <c r="F27" s="38">
        <f t="shared" si="3"/>
        <v>11789.473684210527</v>
      </c>
    </row>
    <row r="28" spans="1:6" ht="15">
      <c r="A28" s="17" t="s">
        <v>12</v>
      </c>
      <c r="B28" s="54">
        <v>84</v>
      </c>
      <c r="C28" s="56">
        <v>177</v>
      </c>
      <c r="D28" s="52">
        <f t="shared" si="2"/>
        <v>261</v>
      </c>
      <c r="E28" s="37">
        <v>3830000</v>
      </c>
      <c r="F28" s="38">
        <f t="shared" si="3"/>
        <v>14674.329501915709</v>
      </c>
    </row>
    <row r="29" spans="1:6" ht="15">
      <c r="A29" s="17" t="s">
        <v>13</v>
      </c>
      <c r="B29" s="54">
        <v>112</v>
      </c>
      <c r="C29" s="56">
        <v>343</v>
      </c>
      <c r="D29" s="52">
        <f t="shared" si="2"/>
        <v>455</v>
      </c>
      <c r="E29" s="37">
        <v>6540000</v>
      </c>
      <c r="F29" s="38">
        <f t="shared" si="3"/>
        <v>14373.626373626374</v>
      </c>
    </row>
    <row r="30" spans="1:6" ht="15">
      <c r="A30" s="17" t="s">
        <v>14</v>
      </c>
      <c r="B30" s="54">
        <v>84</v>
      </c>
      <c r="C30" s="56">
        <v>248</v>
      </c>
      <c r="D30" s="52">
        <f t="shared" si="2"/>
        <v>332</v>
      </c>
      <c r="E30" s="37">
        <v>3540000</v>
      </c>
      <c r="F30" s="38">
        <f t="shared" si="3"/>
        <v>10662.650602409638</v>
      </c>
    </row>
    <row r="31" spans="1:6" ht="15">
      <c r="A31" s="16" t="s">
        <v>6</v>
      </c>
      <c r="B31" s="54"/>
      <c r="C31" s="56">
        <v>230</v>
      </c>
      <c r="D31" s="52">
        <f t="shared" si="2"/>
        <v>230</v>
      </c>
      <c r="E31" s="37">
        <v>2620000</v>
      </c>
      <c r="F31" s="38">
        <f t="shared" si="3"/>
        <v>11391.304347826086</v>
      </c>
    </row>
    <row r="32" spans="1:6" ht="15.75" thickBot="1">
      <c r="A32" s="18" t="s">
        <v>15</v>
      </c>
      <c r="B32" s="57"/>
      <c r="C32" s="58">
        <v>357</v>
      </c>
      <c r="D32" s="52">
        <f t="shared" si="2"/>
        <v>357</v>
      </c>
      <c r="E32" s="39">
        <v>9520000</v>
      </c>
      <c r="F32" s="38">
        <f t="shared" si="3"/>
        <v>26666.666666666668</v>
      </c>
    </row>
    <row r="33" spans="1:6" ht="15" thickBot="1">
      <c r="A33" s="20" t="s">
        <v>4</v>
      </c>
      <c r="B33" s="59">
        <f>SUM(B21:B32)</f>
        <v>715</v>
      </c>
      <c r="C33" s="42">
        <f>SUM(C21:C32)</f>
        <v>4400</v>
      </c>
      <c r="D33" s="53">
        <f>SUM(D21:D32)</f>
        <v>5115</v>
      </c>
      <c r="E33" s="12">
        <f>SUM(E21:E32)</f>
        <v>69580000</v>
      </c>
      <c r="F33" s="24">
        <f>SUM(E33)/D33</f>
        <v>13603.128054740959</v>
      </c>
    </row>
    <row r="34" spans="1:6" ht="13.5" thickBot="1">
      <c r="A34" s="1"/>
      <c r="B34" s="8"/>
      <c r="C34" s="8"/>
      <c r="D34" s="11"/>
      <c r="E34" s="25"/>
      <c r="F34" s="11"/>
    </row>
    <row r="35" spans="1:6" ht="21" customHeight="1">
      <c r="A35" s="21" t="s">
        <v>17</v>
      </c>
      <c r="B35" s="65">
        <f>SUM(B17)</f>
        <v>1461</v>
      </c>
      <c r="C35" s="66">
        <f>SUM(C17)</f>
        <v>0</v>
      </c>
      <c r="D35" s="62">
        <f>SUM(B35:C35)</f>
        <v>1461</v>
      </c>
      <c r="E35" s="26">
        <f>SUM(E17)</f>
        <v>15959000</v>
      </c>
      <c r="F35" s="71">
        <f>SUM(F17)</f>
        <v>10923.340177960301</v>
      </c>
    </row>
    <row r="36" spans="1:6" ht="19.5" customHeight="1" thickBot="1">
      <c r="A36" s="22" t="s">
        <v>16</v>
      </c>
      <c r="B36" s="67">
        <f>SUM(B33)</f>
        <v>715</v>
      </c>
      <c r="C36" s="68">
        <f>SUM(C33)</f>
        <v>4400</v>
      </c>
      <c r="D36" s="63">
        <f>SUM(B36:C36)</f>
        <v>5115</v>
      </c>
      <c r="E36" s="27">
        <f>SUM(E33)</f>
        <v>69580000</v>
      </c>
      <c r="F36" s="72">
        <f>SUM(F33)</f>
        <v>13603.128054740959</v>
      </c>
    </row>
    <row r="37" spans="1:6" ht="21.75" customHeight="1" thickBot="1">
      <c r="A37" s="23" t="s">
        <v>18</v>
      </c>
      <c r="B37" s="69">
        <f>SUM(B35:B36)</f>
        <v>2176</v>
      </c>
      <c r="C37" s="70">
        <f>SUM(C35:C36)</f>
        <v>4400</v>
      </c>
      <c r="D37" s="64">
        <f>SUM(D35:D36)</f>
        <v>6576</v>
      </c>
      <c r="E37" s="28">
        <f>SUM(E35:E36)</f>
        <v>85539000</v>
      </c>
      <c r="F37" s="73">
        <f>SUM(E37)/D37</f>
        <v>13007.755474452555</v>
      </c>
    </row>
    <row r="38" spans="1:6" ht="11.25" customHeight="1">
      <c r="A38" s="14"/>
      <c r="B38" s="8"/>
      <c r="C38" s="8"/>
      <c r="D38" s="11"/>
      <c r="E38" s="14"/>
      <c r="F38" s="1"/>
    </row>
    <row r="39" spans="1:6" ht="17.25" customHeight="1">
      <c r="A39" s="32" t="s">
        <v>32</v>
      </c>
      <c r="B39" s="33"/>
      <c r="C39" s="1"/>
      <c r="D39" s="11"/>
      <c r="E39" s="14"/>
      <c r="F39" s="1"/>
    </row>
    <row r="40" spans="1:6" ht="33" customHeight="1">
      <c r="A40" s="7">
        <v>41360</v>
      </c>
      <c r="B40" s="8"/>
      <c r="C40" s="1"/>
      <c r="D40" s="11"/>
      <c r="E40" s="14"/>
      <c r="F40" s="1"/>
    </row>
  </sheetData>
  <sheetProtection/>
  <mergeCells count="9">
    <mergeCell ref="A1:F1"/>
    <mergeCell ref="F19:F20"/>
    <mergeCell ref="A19:A20"/>
    <mergeCell ref="E2:E3"/>
    <mergeCell ref="F2:F3"/>
    <mergeCell ref="B2:D2"/>
    <mergeCell ref="B19:D19"/>
    <mergeCell ref="A2:A3"/>
    <mergeCell ref="E19:E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 Solutions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2013-03-28T08:17:55Z</cp:lastPrinted>
  <dcterms:created xsi:type="dcterms:W3CDTF">2007-10-29T10:29:49Z</dcterms:created>
  <dcterms:modified xsi:type="dcterms:W3CDTF">2013-04-17T06:47:02Z</dcterms:modified>
  <cp:category/>
  <cp:version/>
  <cp:contentType/>
  <cp:contentStatus/>
</cp:coreProperties>
</file>